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<sst xmlns="http://schemas.openxmlformats.org/spreadsheetml/2006/main" count="65" uniqueCount="50">
  <si>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sr no</t>
  </si>
  <si>
    <t>title</t>
  </si>
  <si>
    <t>symbol</t>
  </si>
  <si>
    <t>unit</t>
  </si>
  <si>
    <t>equation</t>
  </si>
  <si>
    <t>example</t>
  </si>
  <si>
    <t>as percentage of total clear cross section of kiln</t>
  </si>
  <si>
    <t>radius of clear</t>
  </si>
  <si>
    <t>cross section</t>
  </si>
  <si>
    <t>inside lining</t>
  </si>
  <si>
    <t>r</t>
  </si>
  <si>
    <t>m</t>
  </si>
  <si>
    <t>angle  contained</t>
  </si>
  <si>
    <t>at centre</t>
  </si>
  <si>
    <t>radians</t>
  </si>
  <si>
    <t xml:space="preserve">    $</t>
  </si>
  <si>
    <t>area occupied by</t>
  </si>
  <si>
    <t>charge</t>
  </si>
  <si>
    <t>A</t>
  </si>
  <si>
    <t xml:space="preserve">         $</t>
  </si>
  <si>
    <t xml:space="preserve">     $</t>
  </si>
  <si>
    <t>$</t>
  </si>
  <si>
    <t>degrees</t>
  </si>
  <si>
    <t>%</t>
  </si>
  <si>
    <t>% loading of kiln is the cross secrtional area occupied by the charge</t>
  </si>
  <si>
    <t>sq. m</t>
  </si>
  <si>
    <t>clear cross</t>
  </si>
  <si>
    <t>sectional area</t>
  </si>
  <si>
    <t>of kiln</t>
  </si>
  <si>
    <t>a</t>
  </si>
  <si>
    <t>sq.m</t>
  </si>
  <si>
    <t>% loading</t>
  </si>
  <si>
    <t>(a/A)*100</t>
  </si>
  <si>
    <t>D</t>
  </si>
  <si>
    <t>% filling of kiln</t>
  </si>
  <si>
    <t>d</t>
  </si>
  <si>
    <t>Depth of charge and % filling of kiln</t>
  </si>
  <si>
    <t>depth of charge expressed as clear diameter of kiln</t>
  </si>
  <si>
    <t>clear diameter</t>
  </si>
  <si>
    <t>depth of charge</t>
  </si>
  <si>
    <t>as % of dia.</t>
  </si>
  <si>
    <t>D of kiln</t>
  </si>
  <si>
    <r>
      <t>%loading=100a/(3.14*r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</si>
  <si>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a= (r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/2)*($-sin$)</t>
    </r>
  </si>
  <si>
    <t>sources: Cement Data Book</t>
  </si>
  <si>
    <t>Onoda Manual</t>
  </si>
  <si>
    <t>inputs</t>
  </si>
  <si>
    <t>calculated outputs</t>
  </si>
  <si>
    <t>%  loading of a kiln</t>
  </si>
  <si>
    <t>W1.75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</si>
</sst>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67" fontId="0" fillId="34" borderId="0" xfId="0" applyNumberForma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19</xdr:row>
      <xdr:rowOff>123825</xdr:rowOff>
    </xdr:from>
    <xdr:to>
      <xdr:col>4</xdr:col>
      <xdr:colOff>838200</xdr:colOff>
      <xdr:row>25</xdr:row>
      <xdr:rowOff>66675</xdr:rowOff>
    </xdr:to>
    <xdr:sp>
      <xdr:nvSpPr>
        <xdr:cNvPr id="1" name="Oval 16"/>
        <xdr:cNvSpPr>
          <a:spLocks/>
        </xdr:cNvSpPr>
      </xdr:nvSpPr>
      <xdr:spPr>
        <a:xfrm>
          <a:off x="2200275" y="3238500"/>
          <a:ext cx="876300" cy="914400"/>
        </a:xfrm>
        <a:prstGeom prst="ellipse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95250</xdr:rowOff>
    </xdr:from>
    <xdr:to>
      <xdr:col>4</xdr:col>
      <xdr:colOff>361950</xdr:colOff>
      <xdr:row>24</xdr:row>
      <xdr:rowOff>57150</xdr:rowOff>
    </xdr:to>
    <xdr:sp>
      <xdr:nvSpPr>
        <xdr:cNvPr id="2" name="Line 17"/>
        <xdr:cNvSpPr>
          <a:spLocks/>
        </xdr:cNvSpPr>
      </xdr:nvSpPr>
      <xdr:spPr>
        <a:xfrm flipH="1">
          <a:off x="2305050" y="3695700"/>
          <a:ext cx="295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104775</xdr:rowOff>
    </xdr:from>
    <xdr:to>
      <xdr:col>4</xdr:col>
      <xdr:colOff>695325</xdr:colOff>
      <xdr:row>24</xdr:row>
      <xdr:rowOff>47625</xdr:rowOff>
    </xdr:to>
    <xdr:sp>
      <xdr:nvSpPr>
        <xdr:cNvPr id="3" name="Line 19"/>
        <xdr:cNvSpPr>
          <a:spLocks/>
        </xdr:cNvSpPr>
      </xdr:nvSpPr>
      <xdr:spPr>
        <a:xfrm>
          <a:off x="2590800" y="3705225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4</xdr:col>
      <xdr:colOff>714375</xdr:colOff>
      <xdr:row>24</xdr:row>
      <xdr:rowOff>57150</xdr:rowOff>
    </xdr:to>
    <xdr:sp>
      <xdr:nvSpPr>
        <xdr:cNvPr id="4" name="Line 20"/>
        <xdr:cNvSpPr>
          <a:spLocks/>
        </xdr:cNvSpPr>
      </xdr:nvSpPr>
      <xdr:spPr>
        <a:xfrm>
          <a:off x="2314575" y="3981450"/>
          <a:ext cx="638175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24</xdr:row>
      <xdr:rowOff>57150</xdr:rowOff>
    </xdr:from>
    <xdr:to>
      <xdr:col>4</xdr:col>
      <xdr:colOff>228600</xdr:colOff>
      <xdr:row>24</xdr:row>
      <xdr:rowOff>114300</xdr:rowOff>
    </xdr:to>
    <xdr:sp>
      <xdr:nvSpPr>
        <xdr:cNvPr id="5" name="Line 22"/>
        <xdr:cNvSpPr>
          <a:spLocks/>
        </xdr:cNvSpPr>
      </xdr:nvSpPr>
      <xdr:spPr>
        <a:xfrm flipH="1">
          <a:off x="2390775" y="39814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24</xdr:row>
      <xdr:rowOff>57150</xdr:rowOff>
    </xdr:from>
    <xdr:to>
      <xdr:col>4</xdr:col>
      <xdr:colOff>323850</xdr:colOff>
      <xdr:row>25</xdr:row>
      <xdr:rowOff>0</xdr:rowOff>
    </xdr:to>
    <xdr:sp>
      <xdr:nvSpPr>
        <xdr:cNvPr id="6" name="Line 26"/>
        <xdr:cNvSpPr>
          <a:spLocks/>
        </xdr:cNvSpPr>
      </xdr:nvSpPr>
      <xdr:spPr>
        <a:xfrm flipH="1">
          <a:off x="2457450" y="39814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24</xdr:row>
      <xdr:rowOff>57150</xdr:rowOff>
    </xdr:from>
    <xdr:to>
      <xdr:col>4</xdr:col>
      <xdr:colOff>419100</xdr:colOff>
      <xdr:row>25</xdr:row>
      <xdr:rowOff>9525</xdr:rowOff>
    </xdr:to>
    <xdr:sp>
      <xdr:nvSpPr>
        <xdr:cNvPr id="7" name="Line 28"/>
        <xdr:cNvSpPr>
          <a:spLocks/>
        </xdr:cNvSpPr>
      </xdr:nvSpPr>
      <xdr:spPr>
        <a:xfrm flipH="1">
          <a:off x="2552700" y="398145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24</xdr:row>
      <xdr:rowOff>57150</xdr:rowOff>
    </xdr:from>
    <xdr:to>
      <xdr:col>4</xdr:col>
      <xdr:colOff>533400</xdr:colOff>
      <xdr:row>25</xdr:row>
      <xdr:rowOff>28575</xdr:rowOff>
    </xdr:to>
    <xdr:sp>
      <xdr:nvSpPr>
        <xdr:cNvPr id="8" name="Line 29"/>
        <xdr:cNvSpPr>
          <a:spLocks/>
        </xdr:cNvSpPr>
      </xdr:nvSpPr>
      <xdr:spPr>
        <a:xfrm flipH="1">
          <a:off x="2647950" y="39814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24</xdr:row>
      <xdr:rowOff>57150</xdr:rowOff>
    </xdr:from>
    <xdr:to>
      <xdr:col>4</xdr:col>
      <xdr:colOff>619125</xdr:colOff>
      <xdr:row>24</xdr:row>
      <xdr:rowOff>123825</xdr:rowOff>
    </xdr:to>
    <xdr:sp>
      <xdr:nvSpPr>
        <xdr:cNvPr id="9" name="Line 30"/>
        <xdr:cNvSpPr>
          <a:spLocks/>
        </xdr:cNvSpPr>
      </xdr:nvSpPr>
      <xdr:spPr>
        <a:xfrm flipH="1">
          <a:off x="2800350" y="39814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114300</xdr:rowOff>
    </xdr:from>
    <xdr:to>
      <xdr:col>8</xdr:col>
      <xdr:colOff>19050</xdr:colOff>
      <xdr:row>25</xdr:row>
      <xdr:rowOff>114300</xdr:rowOff>
    </xdr:to>
    <xdr:sp>
      <xdr:nvSpPr>
        <xdr:cNvPr id="10" name="Line 31"/>
        <xdr:cNvSpPr>
          <a:spLocks/>
        </xdr:cNvSpPr>
      </xdr:nvSpPr>
      <xdr:spPr>
        <a:xfrm>
          <a:off x="546735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23</xdr:row>
      <xdr:rowOff>47625</xdr:rowOff>
    </xdr:from>
    <xdr:to>
      <xdr:col>4</xdr:col>
      <xdr:colOff>361950</xdr:colOff>
      <xdr:row>23</xdr:row>
      <xdr:rowOff>76200</xdr:rowOff>
    </xdr:to>
    <xdr:sp>
      <xdr:nvSpPr>
        <xdr:cNvPr id="11" name="Line 35"/>
        <xdr:cNvSpPr>
          <a:spLocks/>
        </xdr:cNvSpPr>
      </xdr:nvSpPr>
      <xdr:spPr>
        <a:xfrm flipV="1">
          <a:off x="1704975" y="3810000"/>
          <a:ext cx="895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20</xdr:row>
      <xdr:rowOff>95250</xdr:rowOff>
    </xdr:from>
    <xdr:to>
      <xdr:col>4</xdr:col>
      <xdr:colOff>685800</xdr:colOff>
      <xdr:row>22</xdr:row>
      <xdr:rowOff>95250</xdr:rowOff>
    </xdr:to>
    <xdr:sp>
      <xdr:nvSpPr>
        <xdr:cNvPr id="12" name="Line 37"/>
        <xdr:cNvSpPr>
          <a:spLocks/>
        </xdr:cNvSpPr>
      </xdr:nvSpPr>
      <xdr:spPr>
        <a:xfrm flipH="1">
          <a:off x="2600325" y="3371850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85725</xdr:rowOff>
    </xdr:from>
    <xdr:to>
      <xdr:col>4</xdr:col>
      <xdr:colOff>504825</xdr:colOff>
      <xdr:row>21</xdr:row>
      <xdr:rowOff>95250</xdr:rowOff>
    </xdr:to>
    <xdr:sp>
      <xdr:nvSpPr>
        <xdr:cNvPr id="13" name="Line 38"/>
        <xdr:cNvSpPr>
          <a:spLocks/>
        </xdr:cNvSpPr>
      </xdr:nvSpPr>
      <xdr:spPr>
        <a:xfrm>
          <a:off x="1600200" y="3524250"/>
          <a:ext cx="1143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24</xdr:row>
      <xdr:rowOff>123825</xdr:rowOff>
    </xdr:from>
    <xdr:to>
      <xdr:col>4</xdr:col>
      <xdr:colOff>390525</xdr:colOff>
      <xdr:row>25</xdr:row>
      <xdr:rowOff>85725</xdr:rowOff>
    </xdr:to>
    <xdr:sp>
      <xdr:nvSpPr>
        <xdr:cNvPr id="14" name="Line 39"/>
        <xdr:cNvSpPr>
          <a:spLocks/>
        </xdr:cNvSpPr>
      </xdr:nvSpPr>
      <xdr:spPr>
        <a:xfrm flipV="1">
          <a:off x="1609725" y="4048125"/>
          <a:ext cx="1019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43</xdr:row>
      <xdr:rowOff>123825</xdr:rowOff>
    </xdr:from>
    <xdr:to>
      <xdr:col>3</xdr:col>
      <xdr:colOff>371475</xdr:colOff>
      <xdr:row>49</xdr:row>
      <xdr:rowOff>95250</xdr:rowOff>
    </xdr:to>
    <xdr:sp>
      <xdr:nvSpPr>
        <xdr:cNvPr id="15" name="Oval 40"/>
        <xdr:cNvSpPr>
          <a:spLocks/>
        </xdr:cNvSpPr>
      </xdr:nvSpPr>
      <xdr:spPr>
        <a:xfrm>
          <a:off x="1085850" y="7124700"/>
          <a:ext cx="1114425" cy="942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76200</xdr:rowOff>
    </xdr:from>
    <xdr:to>
      <xdr:col>1</xdr:col>
      <xdr:colOff>628650</xdr:colOff>
      <xdr:row>51</xdr:row>
      <xdr:rowOff>9525</xdr:rowOff>
    </xdr:to>
    <xdr:sp>
      <xdr:nvSpPr>
        <xdr:cNvPr id="16" name="Line 44"/>
        <xdr:cNvSpPr>
          <a:spLocks/>
        </xdr:cNvSpPr>
      </xdr:nvSpPr>
      <xdr:spPr>
        <a:xfrm>
          <a:off x="1076325" y="72390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44</xdr:row>
      <xdr:rowOff>133350</xdr:rowOff>
    </xdr:from>
    <xdr:to>
      <xdr:col>3</xdr:col>
      <xdr:colOff>400050</xdr:colOff>
      <xdr:row>51</xdr:row>
      <xdr:rowOff>38100</xdr:rowOff>
    </xdr:to>
    <xdr:sp>
      <xdr:nvSpPr>
        <xdr:cNvPr id="17" name="Line 45"/>
        <xdr:cNvSpPr>
          <a:spLocks/>
        </xdr:cNvSpPr>
      </xdr:nvSpPr>
      <xdr:spPr>
        <a:xfrm>
          <a:off x="2228850" y="72961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50</xdr:row>
      <xdr:rowOff>9525</xdr:rowOff>
    </xdr:from>
    <xdr:to>
      <xdr:col>1</xdr:col>
      <xdr:colOff>647700</xdr:colOff>
      <xdr:row>50</xdr:row>
      <xdr:rowOff>9525</xdr:rowOff>
    </xdr:to>
    <xdr:sp>
      <xdr:nvSpPr>
        <xdr:cNvPr id="18" name="Line 52"/>
        <xdr:cNvSpPr>
          <a:spLocks/>
        </xdr:cNvSpPr>
      </xdr:nvSpPr>
      <xdr:spPr>
        <a:xfrm>
          <a:off x="10953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50</xdr:row>
      <xdr:rowOff>19050</xdr:rowOff>
    </xdr:from>
    <xdr:to>
      <xdr:col>3</xdr:col>
      <xdr:colOff>409575</xdr:colOff>
      <xdr:row>50</xdr:row>
      <xdr:rowOff>19050</xdr:rowOff>
    </xdr:to>
    <xdr:sp>
      <xdr:nvSpPr>
        <xdr:cNvPr id="19" name="Line 53"/>
        <xdr:cNvSpPr>
          <a:spLocks/>
        </xdr:cNvSpPr>
      </xdr:nvSpPr>
      <xdr:spPr>
        <a:xfrm>
          <a:off x="1238250" y="81534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46</xdr:row>
      <xdr:rowOff>152400</xdr:rowOff>
    </xdr:from>
    <xdr:to>
      <xdr:col>3</xdr:col>
      <xdr:colOff>381000</xdr:colOff>
      <xdr:row>48</xdr:row>
      <xdr:rowOff>152400</xdr:rowOff>
    </xdr:to>
    <xdr:sp>
      <xdr:nvSpPr>
        <xdr:cNvPr id="20" name="Line 54"/>
        <xdr:cNvSpPr>
          <a:spLocks/>
        </xdr:cNvSpPr>
      </xdr:nvSpPr>
      <xdr:spPr>
        <a:xfrm flipV="1">
          <a:off x="1266825" y="7639050"/>
          <a:ext cx="942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47</xdr:row>
      <xdr:rowOff>123825</xdr:rowOff>
    </xdr:from>
    <xdr:to>
      <xdr:col>4</xdr:col>
      <xdr:colOff>304800</xdr:colOff>
      <xdr:row>49</xdr:row>
      <xdr:rowOff>85725</xdr:rowOff>
    </xdr:to>
    <xdr:sp>
      <xdr:nvSpPr>
        <xdr:cNvPr id="21" name="Line 55"/>
        <xdr:cNvSpPr>
          <a:spLocks/>
        </xdr:cNvSpPr>
      </xdr:nvSpPr>
      <xdr:spPr>
        <a:xfrm flipV="1">
          <a:off x="1866900" y="777240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46</xdr:row>
      <xdr:rowOff>28575</xdr:rowOff>
    </xdr:from>
    <xdr:to>
      <xdr:col>4</xdr:col>
      <xdr:colOff>285750</xdr:colOff>
      <xdr:row>47</xdr:row>
      <xdr:rowOff>0</xdr:rowOff>
    </xdr:to>
    <xdr:sp>
      <xdr:nvSpPr>
        <xdr:cNvPr id="22" name="Line 56"/>
        <xdr:cNvSpPr>
          <a:spLocks/>
        </xdr:cNvSpPr>
      </xdr:nvSpPr>
      <xdr:spPr>
        <a:xfrm flipV="1">
          <a:off x="2171700" y="7515225"/>
          <a:ext cx="352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47625</xdr:rowOff>
    </xdr:from>
    <xdr:to>
      <xdr:col>4</xdr:col>
      <xdr:colOff>123825</xdr:colOff>
      <xdr:row>46</xdr:row>
      <xdr:rowOff>66675</xdr:rowOff>
    </xdr:to>
    <xdr:sp>
      <xdr:nvSpPr>
        <xdr:cNvPr id="23" name="Line 59"/>
        <xdr:cNvSpPr>
          <a:spLocks/>
        </xdr:cNvSpPr>
      </xdr:nvSpPr>
      <xdr:spPr>
        <a:xfrm>
          <a:off x="2276475" y="7372350"/>
          <a:ext cx="85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142875</xdr:rowOff>
    </xdr:from>
    <xdr:to>
      <xdr:col>4</xdr:col>
      <xdr:colOff>352425</xdr:colOff>
      <xdr:row>49</xdr:row>
      <xdr:rowOff>38100</xdr:rowOff>
    </xdr:to>
    <xdr:sp>
      <xdr:nvSpPr>
        <xdr:cNvPr id="24" name="Line 60"/>
        <xdr:cNvSpPr>
          <a:spLocks/>
        </xdr:cNvSpPr>
      </xdr:nvSpPr>
      <xdr:spPr>
        <a:xfrm flipH="1" flipV="1">
          <a:off x="2457450" y="7791450"/>
          <a:ext cx="133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46</xdr:row>
      <xdr:rowOff>66675</xdr:rowOff>
    </xdr:from>
    <xdr:to>
      <xdr:col>2</xdr:col>
      <xdr:colOff>304800</xdr:colOff>
      <xdr:row>48</xdr:row>
      <xdr:rowOff>152400</xdr:rowOff>
    </xdr:to>
    <xdr:sp>
      <xdr:nvSpPr>
        <xdr:cNvPr id="25" name="Line 61"/>
        <xdr:cNvSpPr>
          <a:spLocks/>
        </xdr:cNvSpPr>
      </xdr:nvSpPr>
      <xdr:spPr>
        <a:xfrm flipV="1">
          <a:off x="1266825" y="7553325"/>
          <a:ext cx="400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46</xdr:row>
      <xdr:rowOff>95250</xdr:rowOff>
    </xdr:from>
    <xdr:to>
      <xdr:col>3</xdr:col>
      <xdr:colOff>352425</xdr:colOff>
      <xdr:row>46</xdr:row>
      <xdr:rowOff>152400</xdr:rowOff>
    </xdr:to>
    <xdr:sp>
      <xdr:nvSpPr>
        <xdr:cNvPr id="26" name="Line 62"/>
        <xdr:cNvSpPr>
          <a:spLocks/>
        </xdr:cNvSpPr>
      </xdr:nvSpPr>
      <xdr:spPr>
        <a:xfrm flipH="1" flipV="1">
          <a:off x="1695450" y="7581900"/>
          <a:ext cx="485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46</xdr:row>
      <xdr:rowOff>85725</xdr:rowOff>
    </xdr:from>
    <xdr:to>
      <xdr:col>3</xdr:col>
      <xdr:colOff>371475</xdr:colOff>
      <xdr:row>47</xdr:row>
      <xdr:rowOff>9525</xdr:rowOff>
    </xdr:to>
    <xdr:sp>
      <xdr:nvSpPr>
        <xdr:cNvPr id="27" name="Line 63"/>
        <xdr:cNvSpPr>
          <a:spLocks/>
        </xdr:cNvSpPr>
      </xdr:nvSpPr>
      <xdr:spPr>
        <a:xfrm flipH="1" flipV="1">
          <a:off x="1657350" y="7572375"/>
          <a:ext cx="5429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3" width="7.00390625" style="0" customWidth="1"/>
    <col min="4" max="4" width="6.140625" style="0" customWidth="1"/>
    <col min="5" max="5" width="20.7109375" style="0" customWidth="1"/>
  </cols>
  <sheetData>
    <row r="2" ht="12.75">
      <c r="B2" s="10" t="s">
        <v>49</v>
      </c>
    </row>
    <row r="5" spans="3:6" ht="12.75">
      <c r="C5" s="11" t="s">
        <v>48</v>
      </c>
      <c r="D5" s="11"/>
      <c r="E5" s="11"/>
      <c r="F5" s="11"/>
    </row>
    <row r="8" spans="1:7" ht="12.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/>
      <c r="G8" s="3" t="s">
        <v>5</v>
      </c>
    </row>
    <row r="11" ht="12.75">
      <c r="B11" t="s">
        <v>24</v>
      </c>
    </row>
    <row r="12" ht="12.75">
      <c r="B12" t="s">
        <v>6</v>
      </c>
    </row>
    <row r="14" spans="2:5" ht="14.25">
      <c r="B14" t="s">
        <v>7</v>
      </c>
      <c r="C14" s="2" t="s">
        <v>10</v>
      </c>
      <c r="D14" s="2" t="s">
        <v>11</v>
      </c>
      <c r="E14" t="s">
        <v>43</v>
      </c>
    </row>
    <row r="15" ht="12.75">
      <c r="B15" t="s">
        <v>8</v>
      </c>
    </row>
    <row r="16" spans="2:5" ht="14.25">
      <c r="B16" t="s">
        <v>9</v>
      </c>
      <c r="E16" t="s">
        <v>42</v>
      </c>
    </row>
    <row r="17" ht="12.75">
      <c r="B17" t="s">
        <v>12</v>
      </c>
    </row>
    <row r="18" spans="2:4" ht="12.75">
      <c r="B18" t="s">
        <v>13</v>
      </c>
      <c r="C18" s="1" t="s">
        <v>15</v>
      </c>
      <c r="D18" t="s">
        <v>14</v>
      </c>
    </row>
    <row r="19" ht="12.75">
      <c r="B19" t="s">
        <v>16</v>
      </c>
    </row>
    <row r="20" spans="2:4" ht="12.75">
      <c r="B20" t="s">
        <v>17</v>
      </c>
      <c r="C20" s="2" t="s">
        <v>29</v>
      </c>
      <c r="D20" t="s">
        <v>25</v>
      </c>
    </row>
    <row r="22" ht="12.75">
      <c r="C22" s="2" t="s">
        <v>10</v>
      </c>
    </row>
    <row r="24" spans="3:5" ht="12.75">
      <c r="C24" t="s">
        <v>20</v>
      </c>
      <c r="E24" t="s">
        <v>19</v>
      </c>
    </row>
    <row r="26" ht="12.75">
      <c r="C26" t="s">
        <v>29</v>
      </c>
    </row>
    <row r="28" spans="2:4" ht="12.75">
      <c r="B28" t="s">
        <v>26</v>
      </c>
      <c r="C28" t="s">
        <v>18</v>
      </c>
      <c r="D28" t="s">
        <v>30</v>
      </c>
    </row>
    <row r="29" ht="12.75">
      <c r="B29" t="s">
        <v>27</v>
      </c>
    </row>
    <row r="30" ht="12.75">
      <c r="B30" t="s">
        <v>28</v>
      </c>
    </row>
    <row r="31" spans="2:5" ht="12.75">
      <c r="B31" t="s">
        <v>31</v>
      </c>
      <c r="E31" t="s">
        <v>32</v>
      </c>
    </row>
    <row r="32" ht="12.75">
      <c r="G32" s="2" t="s">
        <v>5</v>
      </c>
    </row>
    <row r="34" spans="3:7" ht="12.75">
      <c r="C34" t="s">
        <v>10</v>
      </c>
      <c r="G34" s="4">
        <v>2</v>
      </c>
    </row>
    <row r="35" spans="3:7" ht="12.75">
      <c r="C35" t="s">
        <v>18</v>
      </c>
      <c r="D35" t="s">
        <v>30</v>
      </c>
      <c r="G35" s="5">
        <f>3.14*POWER(G34,2)</f>
        <v>12.56</v>
      </c>
    </row>
    <row r="36" spans="3:7" ht="12.75">
      <c r="C36" t="s">
        <v>21</v>
      </c>
      <c r="D36" t="s">
        <v>22</v>
      </c>
      <c r="G36" s="4">
        <v>60</v>
      </c>
    </row>
    <row r="37" spans="4:7" ht="12.75">
      <c r="D37" t="s">
        <v>14</v>
      </c>
      <c r="G37" s="7">
        <f>2*3.14*G36/360</f>
        <v>1.0466666666666666</v>
      </c>
    </row>
    <row r="38" spans="3:7" ht="12.75">
      <c r="C38" t="s">
        <v>29</v>
      </c>
      <c r="D38" t="s">
        <v>25</v>
      </c>
      <c r="G38" s="7">
        <f>+POWER(G34,2)/2*(G37-SIN(1.047))</f>
        <v>0.3614801107576877</v>
      </c>
    </row>
    <row r="39" spans="2:7" ht="12.75">
      <c r="B39" t="s">
        <v>31</v>
      </c>
      <c r="C39" t="s">
        <v>23</v>
      </c>
      <c r="G39" s="6">
        <f>100*G38/G35</f>
        <v>2.8780263595357303</v>
      </c>
    </row>
    <row r="41" spans="3:5" ht="12.75">
      <c r="C41" s="3" t="s">
        <v>36</v>
      </c>
      <c r="D41" s="3"/>
      <c r="E41" s="3"/>
    </row>
    <row r="43" ht="12.75">
      <c r="C43" t="s">
        <v>37</v>
      </c>
    </row>
    <row r="48" ht="12.75">
      <c r="E48" t="s">
        <v>35</v>
      </c>
    </row>
    <row r="51" ht="12.75">
      <c r="C51" t="s">
        <v>33</v>
      </c>
    </row>
    <row r="53" spans="2:4" ht="12.75">
      <c r="B53" t="s">
        <v>38</v>
      </c>
      <c r="C53" s="2" t="s">
        <v>33</v>
      </c>
      <c r="D53" s="2" t="s">
        <v>11</v>
      </c>
    </row>
    <row r="54" spans="2:4" ht="12.75">
      <c r="B54" t="s">
        <v>39</v>
      </c>
      <c r="C54" s="2" t="s">
        <v>35</v>
      </c>
      <c r="D54" s="2" t="s">
        <v>11</v>
      </c>
    </row>
    <row r="57" spans="2:4" ht="12.75">
      <c r="B57" s="2" t="s">
        <v>34</v>
      </c>
      <c r="C57" s="12" t="s">
        <v>39</v>
      </c>
      <c r="D57" s="12"/>
    </row>
    <row r="58" spans="3:4" ht="12.75">
      <c r="C58" s="12" t="s">
        <v>40</v>
      </c>
      <c r="D58" s="12"/>
    </row>
    <row r="59" spans="3:4" ht="12.75">
      <c r="C59" s="12" t="s">
        <v>41</v>
      </c>
      <c r="D59" s="12"/>
    </row>
    <row r="60" spans="2:3" ht="12.75">
      <c r="B60" s="4">
        <v>5</v>
      </c>
      <c r="C60" s="4">
        <v>9.75</v>
      </c>
    </row>
    <row r="61" spans="2:3" ht="12.75">
      <c r="B61" s="4">
        <f aca="true" t="shared" si="0" ref="B61:B70">+B60+1</f>
        <v>6</v>
      </c>
      <c r="C61" s="4">
        <v>11</v>
      </c>
    </row>
    <row r="62" spans="2:3" ht="12.75">
      <c r="B62" s="4">
        <f t="shared" si="0"/>
        <v>7</v>
      </c>
      <c r="C62" s="4">
        <v>12.2</v>
      </c>
    </row>
    <row r="63" spans="2:3" ht="12.75">
      <c r="B63" s="4">
        <f t="shared" si="0"/>
        <v>8</v>
      </c>
      <c r="C63" s="4">
        <v>13.4</v>
      </c>
    </row>
    <row r="64" spans="2:3" ht="12.75">
      <c r="B64" s="4">
        <f t="shared" si="0"/>
        <v>9</v>
      </c>
      <c r="C64" s="4">
        <v>14.6</v>
      </c>
    </row>
    <row r="65" spans="2:3" ht="12.75">
      <c r="B65" s="4">
        <f t="shared" si="0"/>
        <v>10</v>
      </c>
      <c r="C65" s="4">
        <v>15.6</v>
      </c>
    </row>
    <row r="66" spans="2:3" ht="12.75">
      <c r="B66" s="4">
        <f t="shared" si="0"/>
        <v>11</v>
      </c>
      <c r="C66" s="4">
        <v>16.7</v>
      </c>
    </row>
    <row r="67" spans="2:3" ht="12.75">
      <c r="B67" s="4">
        <f t="shared" si="0"/>
        <v>12</v>
      </c>
      <c r="C67" s="4">
        <v>17.7</v>
      </c>
    </row>
    <row r="68" spans="2:3" ht="12.75">
      <c r="B68" s="4">
        <f t="shared" si="0"/>
        <v>13</v>
      </c>
      <c r="C68" s="4">
        <v>18.8</v>
      </c>
    </row>
    <row r="69" spans="2:3" ht="12.75">
      <c r="B69" s="4">
        <f t="shared" si="0"/>
        <v>14</v>
      </c>
      <c r="C69" s="4">
        <v>19.8</v>
      </c>
    </row>
    <row r="70" spans="2:3" ht="12.75">
      <c r="B70" s="4">
        <f t="shared" si="0"/>
        <v>15</v>
      </c>
      <c r="C70" s="4">
        <v>20.8</v>
      </c>
    </row>
    <row r="71" spans="4:5" ht="12.75">
      <c r="D71" s="8"/>
      <c r="E71" t="s">
        <v>46</v>
      </c>
    </row>
    <row r="72" spans="4:5" ht="12.75">
      <c r="D72" s="9"/>
      <c r="E72" t="s">
        <v>47</v>
      </c>
    </row>
    <row r="78" spans="5:6" ht="12.75">
      <c r="E78" s="12" t="s">
        <v>44</v>
      </c>
      <c r="F78" s="12"/>
    </row>
    <row r="79" spans="5:6" ht="12.75">
      <c r="E79" s="12" t="s">
        <v>45</v>
      </c>
      <c r="F79" s="12"/>
    </row>
  </sheetData>
  <sheetProtection/>
  <mergeCells count="6">
    <mergeCell ref="C5:F5"/>
    <mergeCell ref="C57:D57"/>
    <mergeCell ref="E78:F78"/>
    <mergeCell ref="E79:F79"/>
    <mergeCell ref="C58:D58"/>
    <mergeCell ref="C59:D59"/>
  </mergeCells>
  <printOptions/>
  <pageMargins left="1.25" right="1" top="1.25" bottom="1" header="0.5" footer="0.5"/>
  <pageSetup horizontalDpi="300" verticalDpi="300" orientation="portrait" paperSize="9" r:id="rId2"/>
  <headerFooter alignWithMargins="0">
    <oddHeader xml:space="preserve">&amp;L&amp;"Times New Roman,Regular"&amp;8DEOLALKAR CONSULTANTS 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Naresh</cp:lastModifiedBy>
  <cp:lastPrinted>2006-05-31T04:53:17Z</cp:lastPrinted>
  <dcterms:created xsi:type="dcterms:W3CDTF">2003-05-13T04:23:20Z</dcterms:created>
  <dcterms:modified xsi:type="dcterms:W3CDTF">2021-02-25T13:28:01Z</dcterms:modified>
  <cp:category/>
  <cp:version/>
  <cp:contentType/>
  <cp:contentStatus/>
</cp:coreProperties>
</file>